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<sst xmlns="http://schemas.openxmlformats.org/spreadsheetml/2006/main" count="102" uniqueCount="78">
  <si>
    <t>HEMCHANDRACHARYA NORTH                          GUJARAT UNIVERSITY, PATAN</t>
  </si>
  <si>
    <t xml:space="preserve">                                        U n i v e r s i t y  G r a n t s    C o m m i s s i o n  B u d g e t                                 Rs.</t>
  </si>
  <si>
    <t>Sr. No.</t>
  </si>
  <si>
    <t>Head of Account</t>
  </si>
  <si>
    <t>Actual  Income          2015-2016</t>
  </si>
  <si>
    <t>Budget Estimates         2016-2017</t>
  </si>
  <si>
    <t>Actual   Income Upto                     31-07-16</t>
  </si>
  <si>
    <t>Revised Estimates              2016-2017</t>
  </si>
  <si>
    <t>Budget Estimates         2017-2018</t>
  </si>
  <si>
    <t>Actual  Expenditure         2015-2016</t>
  </si>
  <si>
    <t>Actual   Expenditure Upto                     31-07-16</t>
  </si>
  <si>
    <t>Matching Grant</t>
  </si>
  <si>
    <t>Major/Minor Research Project</t>
  </si>
  <si>
    <t xml:space="preserve">Junior Research Fellow. </t>
  </si>
  <si>
    <t>Rajiv Gandhi National Felloship</t>
  </si>
  <si>
    <t>Area Study Centre-Diospora</t>
  </si>
  <si>
    <t xml:space="preserve">Junior Research Fallow. </t>
  </si>
  <si>
    <t>Total Rs.</t>
  </si>
  <si>
    <t>P.G.Scholership Grant</t>
  </si>
  <si>
    <t>B</t>
  </si>
  <si>
    <t>UGC merge scheme 11th Plan</t>
  </si>
  <si>
    <t>i</t>
  </si>
  <si>
    <t>CIMF Expenses</t>
  </si>
  <si>
    <t>Grants to be Recived  Under 11th Plan</t>
  </si>
  <si>
    <t>ii</t>
  </si>
  <si>
    <t>Career &amp; concilang Cell</t>
  </si>
  <si>
    <t>a</t>
  </si>
  <si>
    <t>iii</t>
  </si>
  <si>
    <t>Net/Slet Exam.Coaching</t>
  </si>
  <si>
    <t>iv</t>
  </si>
  <si>
    <t>Remedial Coaching For SC/ST/OBC/Minority</t>
  </si>
  <si>
    <t>Under 12th plan</t>
  </si>
  <si>
    <t>A</t>
  </si>
  <si>
    <t>Assistant Devlopment Grant</t>
  </si>
  <si>
    <t>C</t>
  </si>
  <si>
    <t xml:space="preserve">Xii th  Plan </t>
  </si>
  <si>
    <t>UGC-Scheme SC/ST/OBC/MINORITIES</t>
  </si>
  <si>
    <t>Construction or/and Renovation Of Buildings</t>
  </si>
  <si>
    <t>Equal Opp. Cell</t>
  </si>
  <si>
    <t>Campus Development</t>
  </si>
  <si>
    <t>D</t>
  </si>
  <si>
    <t>Scheme For Persons With Disabilities</t>
  </si>
  <si>
    <t>Staff</t>
  </si>
  <si>
    <t>Books And Journals</t>
  </si>
  <si>
    <t>B. Voc (Ann-35)</t>
  </si>
  <si>
    <t>Laboratory Equipment And In Frastructure</t>
  </si>
  <si>
    <t>Annual Mainteance Activities</t>
  </si>
  <si>
    <t>UGC -BSR   One Time Grant</t>
  </si>
  <si>
    <t>Innovative Research Activities</t>
  </si>
  <si>
    <t>University Industry Linkages</t>
  </si>
  <si>
    <t>Extension Activities</t>
  </si>
  <si>
    <t>Cultural Activities</t>
  </si>
  <si>
    <t>Development Of ICT</t>
  </si>
  <si>
    <t>Heath Care</t>
  </si>
  <si>
    <t>Student Amenities Including Hostels</t>
  </si>
  <si>
    <t>Travel Grants</t>
  </si>
  <si>
    <t>Conference/Seminar/Symposia Workshop/ Vibrant</t>
  </si>
  <si>
    <t>Publication Grant</t>
  </si>
  <si>
    <t>Appointment Of Visiting Professor / Visiting Fellows</t>
  </si>
  <si>
    <t>Estabilshment Of Career And Counseling Cell</t>
  </si>
  <si>
    <t>Day Care Center</t>
  </si>
  <si>
    <t>Basic Facilities For Women</t>
  </si>
  <si>
    <t>Faculty Development Programme</t>
  </si>
  <si>
    <t>ENCORE</t>
  </si>
  <si>
    <t>Human Rights And Duties Education</t>
  </si>
  <si>
    <t>Appointment / Honorarium Of Guest Part Time Teachers</t>
  </si>
  <si>
    <t>Separate Schemes Under 12th Plan</t>
  </si>
  <si>
    <t>Equal Opportunith Cell</t>
  </si>
  <si>
    <t>NET Coaching For SC/ST/OBC/Minority</t>
  </si>
  <si>
    <t>iiii</t>
  </si>
  <si>
    <t>Entry In Service SC/ST/OBC/Minority</t>
  </si>
  <si>
    <t>v</t>
  </si>
  <si>
    <t>B. Voc  (Ann-35)</t>
  </si>
  <si>
    <t>Total Income Rs.</t>
  </si>
  <si>
    <t>Total Expenditure Rs.</t>
  </si>
  <si>
    <t>Expenditure Over Income</t>
  </si>
  <si>
    <t>Income Over Expenditure</t>
  </si>
  <si>
    <t>Grand Total 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</si>
</sst>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2"/>
    </font>
    <font>
      <sz val="12"/>
      <color indexed="18"/>
      <name val="LMG-Rupen"/>
      <family val="0"/>
    </font>
    <font>
      <sz val="20"/>
      <color indexed="18"/>
      <name val="AlgerianD"/>
      <family val="5"/>
    </font>
    <font>
      <sz val="20"/>
      <color indexed="18"/>
      <name val="Windsor Oul BT"/>
      <family val="5"/>
    </font>
    <font>
      <b/>
      <sz val="11"/>
      <color indexed="18"/>
      <name val="Times New Roman"/>
      <family val="1"/>
    </font>
    <font>
      <b/>
      <sz val="12"/>
      <color indexed="18"/>
      <name val="LMG-Rupen"/>
      <family val="0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8"/>
      <name val="Arena Blac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vertical="center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vertical="center"/>
      <protection/>
    </xf>
    <xf numFmtId="0" fontId="6" fillId="0" borderId="1" xfId="19" applyFont="1" applyBorder="1" applyAlignment="1">
      <alignment horizontal="left" vertical="center"/>
      <protection/>
    </xf>
    <xf numFmtId="0" fontId="6" fillId="0" borderId="1" xfId="19" applyFont="1" applyBorder="1" applyAlignment="1">
      <alignment horizontal="right" vertical="center"/>
      <protection/>
    </xf>
    <xf numFmtId="0" fontId="6" fillId="0" borderId="2" xfId="19" applyFont="1" applyBorder="1" applyAlignment="1">
      <alignment horizontal="right" vertical="center"/>
      <protection/>
    </xf>
    <xf numFmtId="0" fontId="7" fillId="0" borderId="1" xfId="19" applyFont="1" applyBorder="1" applyAlignment="1">
      <alignment horizontal="right" vertical="center"/>
      <protection/>
    </xf>
    <xf numFmtId="0" fontId="7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left" vertical="center" wrapText="1"/>
      <protection/>
    </xf>
    <xf numFmtId="0" fontId="6" fillId="0" borderId="1" xfId="19" applyFont="1" applyBorder="1" applyAlignment="1">
      <alignment horizontal="left" vertical="center" wrapText="1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right" vertical="center" wrapText="1"/>
      <protection/>
    </xf>
    <xf numFmtId="0" fontId="9" fillId="0" borderId="1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vertical="center"/>
      <protection/>
    </xf>
    <xf numFmtId="0" fontId="11" fillId="0" borderId="1" xfId="19" applyFont="1" applyBorder="1" applyAlignment="1">
      <alignment vertical="center"/>
      <protection/>
    </xf>
    <xf numFmtId="0" fontId="6" fillId="0" borderId="1" xfId="19" applyFont="1" applyBorder="1" applyAlignment="1">
      <alignment vertical="center" wrapText="1"/>
      <protection/>
    </xf>
    <xf numFmtId="0" fontId="6" fillId="2" borderId="1" xfId="19" applyFont="1" applyFill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vertical="center"/>
      <protection/>
    </xf>
    <xf numFmtId="0" fontId="6" fillId="0" borderId="3" xfId="19" applyFont="1" applyBorder="1" applyAlignment="1">
      <alignment vertical="center"/>
      <protection/>
    </xf>
    <xf numFmtId="0" fontId="7" fillId="0" borderId="1" xfId="19" applyFont="1" applyBorder="1" applyAlignment="1">
      <alignment horizontal="left" vertical="center" wrapText="1"/>
      <protection/>
    </xf>
    <xf numFmtId="0" fontId="12" fillId="0" borderId="0" xfId="19" applyFont="1" applyAlignment="1">
      <alignment vertical="center"/>
      <protection/>
    </xf>
    <xf numFmtId="0" fontId="0" fillId="0" borderId="0" xfId="19">
      <alignment/>
      <protection/>
    </xf>
    <xf numFmtId="0" fontId="2" fillId="0" borderId="0" xfId="19" applyFont="1" applyBorder="1" applyAlignment="1">
      <alignment horizontal="center" vertical="center"/>
      <protection/>
    </xf>
    <xf numFmtId="0" fontId="3" fillId="0" borderId="4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85" zoomScaleNormal="85" zoomScaleSheetLayoutView="85" workbookViewId="0" topLeftCell="A1">
      <selection activeCell="J40" sqref="J40"/>
    </sheetView>
  </sheetViews>
  <sheetFormatPr defaultColWidth="9.140625" defaultRowHeight="12.75"/>
  <cols>
    <col min="1" max="1" width="5.00390625" style="1" customWidth="1"/>
    <col min="2" max="2" width="32.57421875" style="2" customWidth="1"/>
    <col min="3" max="3" width="11.57421875" style="2" customWidth="1"/>
    <col min="4" max="4" width="11.7109375" style="2" customWidth="1"/>
    <col min="5" max="5" width="11.00390625" style="2" customWidth="1"/>
    <col min="6" max="6" width="12.421875" style="2" customWidth="1"/>
    <col min="7" max="7" width="11.421875" style="2" customWidth="1"/>
    <col min="8" max="8" width="3.8515625" style="1" customWidth="1"/>
    <col min="9" max="9" width="31.7109375" style="2" customWidth="1"/>
    <col min="10" max="10" width="11.57421875" style="2" customWidth="1"/>
    <col min="11" max="11" width="12.140625" style="2" customWidth="1"/>
    <col min="12" max="12" width="12.421875" style="2" customWidth="1"/>
    <col min="13" max="13" width="11.57421875" style="2" customWidth="1"/>
    <col min="14" max="14" width="12.28125" style="2" customWidth="1"/>
    <col min="15" max="16384" width="9.140625" style="2" customWidth="1"/>
  </cols>
  <sheetData>
    <row r="1" spans="1:14" ht="19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4" customFormat="1" ht="6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2</v>
      </c>
      <c r="I3" s="3" t="s">
        <v>3</v>
      </c>
      <c r="J3" s="3" t="s">
        <v>9</v>
      </c>
      <c r="K3" s="3" t="s">
        <v>5</v>
      </c>
      <c r="L3" s="3" t="s">
        <v>10</v>
      </c>
      <c r="M3" s="3" t="s">
        <v>7</v>
      </c>
      <c r="N3" s="3" t="s">
        <v>8</v>
      </c>
    </row>
    <row r="4" spans="1:14" ht="19.5" customHeight="1">
      <c r="A4" s="5">
        <v>1</v>
      </c>
      <c r="B4" s="6" t="s">
        <v>11</v>
      </c>
      <c r="C4" s="6">
        <v>0</v>
      </c>
      <c r="D4" s="6">
        <v>500000</v>
      </c>
      <c r="E4" s="6">
        <v>0</v>
      </c>
      <c r="F4" s="6">
        <v>500000</v>
      </c>
      <c r="G4" s="6">
        <v>1000000</v>
      </c>
      <c r="H4" s="5">
        <v>1</v>
      </c>
      <c r="I4" s="7" t="s">
        <v>12</v>
      </c>
      <c r="J4" s="8">
        <v>628046</v>
      </c>
      <c r="K4" s="8">
        <v>1500000</v>
      </c>
      <c r="L4" s="8">
        <v>343200</v>
      </c>
      <c r="M4" s="6">
        <v>1500000</v>
      </c>
      <c r="N4" s="6">
        <v>0</v>
      </c>
    </row>
    <row r="5" spans="1:14" ht="18.75" customHeight="1">
      <c r="A5" s="5">
        <v>2</v>
      </c>
      <c r="B5" s="7" t="s">
        <v>12</v>
      </c>
      <c r="C5" s="6">
        <v>1115646</v>
      </c>
      <c r="D5" s="6">
        <v>3000000</v>
      </c>
      <c r="E5" s="6">
        <v>606200</v>
      </c>
      <c r="F5" s="6">
        <v>3000000</v>
      </c>
      <c r="G5" s="6">
        <v>0</v>
      </c>
      <c r="H5" s="5">
        <v>2</v>
      </c>
      <c r="I5" s="7" t="s">
        <v>13</v>
      </c>
      <c r="J5" s="8">
        <v>88200</v>
      </c>
      <c r="K5" s="8">
        <v>0</v>
      </c>
      <c r="L5" s="8">
        <v>0</v>
      </c>
      <c r="M5" s="8">
        <v>0</v>
      </c>
      <c r="N5" s="8">
        <v>0</v>
      </c>
    </row>
    <row r="6" spans="1:14" ht="19.5" customHeight="1">
      <c r="A6" s="5">
        <v>3</v>
      </c>
      <c r="B6" s="6" t="s">
        <v>14</v>
      </c>
      <c r="C6" s="6">
        <v>0</v>
      </c>
      <c r="D6" s="6">
        <v>0</v>
      </c>
      <c r="E6" s="6">
        <v>0</v>
      </c>
      <c r="F6" s="6">
        <v>300000</v>
      </c>
      <c r="G6" s="6">
        <v>0</v>
      </c>
      <c r="H6" s="5">
        <v>3</v>
      </c>
      <c r="I6" s="6" t="s">
        <v>15</v>
      </c>
      <c r="J6" s="6">
        <v>0</v>
      </c>
      <c r="K6" s="6">
        <v>2500000</v>
      </c>
      <c r="L6" s="6">
        <v>0</v>
      </c>
      <c r="M6" s="9">
        <v>2500000</v>
      </c>
      <c r="N6" s="9">
        <v>300000</v>
      </c>
    </row>
    <row r="7" spans="1:14" ht="19.5" customHeight="1">
      <c r="A7" s="5">
        <v>4</v>
      </c>
      <c r="B7" s="7" t="s">
        <v>16</v>
      </c>
      <c r="C7" s="6">
        <v>0</v>
      </c>
      <c r="D7" s="6">
        <v>0</v>
      </c>
      <c r="E7" s="6">
        <v>1172500</v>
      </c>
      <c r="F7" s="6">
        <v>1500000</v>
      </c>
      <c r="G7" s="6">
        <v>0</v>
      </c>
      <c r="H7" s="5"/>
      <c r="I7" s="10" t="s">
        <v>17</v>
      </c>
      <c r="J7" s="11">
        <f>SUM(J4:J6)</f>
        <v>716246</v>
      </c>
      <c r="K7" s="11">
        <f>SUM(K4:K6)</f>
        <v>4000000</v>
      </c>
      <c r="L7" s="11">
        <f>SUM(L4:L6)</f>
        <v>343200</v>
      </c>
      <c r="M7" s="11">
        <f>SUM(M4:M6)</f>
        <v>4000000</v>
      </c>
      <c r="N7" s="11">
        <f>SUM(N4:N6)</f>
        <v>300000</v>
      </c>
    </row>
    <row r="8" spans="1:14" ht="19.5" customHeight="1">
      <c r="A8" s="5">
        <v>5</v>
      </c>
      <c r="B8" s="7" t="s">
        <v>18</v>
      </c>
      <c r="C8" s="6">
        <v>0</v>
      </c>
      <c r="D8" s="6">
        <v>0</v>
      </c>
      <c r="E8" s="6">
        <v>0</v>
      </c>
      <c r="F8" s="6">
        <v>300000</v>
      </c>
      <c r="G8" s="6">
        <v>0</v>
      </c>
      <c r="H8" s="5" t="s">
        <v>19</v>
      </c>
      <c r="I8" s="12" t="s">
        <v>20</v>
      </c>
      <c r="J8" s="11"/>
      <c r="K8" s="11"/>
      <c r="L8" s="11"/>
      <c r="M8" s="11"/>
      <c r="N8" s="11"/>
    </row>
    <row r="9" spans="1:14" ht="15.75">
      <c r="A9" s="5"/>
      <c r="B9" s="10" t="s">
        <v>17</v>
      </c>
      <c r="C9" s="11">
        <f>SUM(C4:C8)</f>
        <v>1115646</v>
      </c>
      <c r="D9" s="11">
        <f>SUM(D4:D8)</f>
        <v>3500000</v>
      </c>
      <c r="E9" s="11">
        <f>SUM(E4:E8)</f>
        <v>1778700</v>
      </c>
      <c r="F9" s="11">
        <f>SUM(F4:F8)</f>
        <v>5600000</v>
      </c>
      <c r="G9" s="11">
        <f>SUM(G4:G8)</f>
        <v>1000000</v>
      </c>
      <c r="H9" s="5" t="s">
        <v>21</v>
      </c>
      <c r="I9" s="13" t="s">
        <v>22</v>
      </c>
      <c r="J9" s="6">
        <v>0</v>
      </c>
      <c r="K9" s="6">
        <v>500000</v>
      </c>
      <c r="L9" s="6">
        <v>0</v>
      </c>
      <c r="M9" s="6">
        <v>0</v>
      </c>
      <c r="N9" s="6">
        <v>0</v>
      </c>
    </row>
    <row r="10" spans="1:14" ht="31.5">
      <c r="A10" s="14"/>
      <c r="B10" s="12" t="s">
        <v>23</v>
      </c>
      <c r="C10" s="6"/>
      <c r="D10" s="6"/>
      <c r="E10" s="6"/>
      <c r="F10" s="6"/>
      <c r="G10" s="6"/>
      <c r="H10" s="5" t="s">
        <v>24</v>
      </c>
      <c r="I10" s="13" t="s">
        <v>25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ht="21.75" customHeight="1">
      <c r="A11" s="5" t="s">
        <v>26</v>
      </c>
      <c r="B11" s="6" t="s">
        <v>15</v>
      </c>
      <c r="C11" s="6">
        <v>0</v>
      </c>
      <c r="D11" s="6">
        <v>0</v>
      </c>
      <c r="E11" s="6">
        <v>0</v>
      </c>
      <c r="F11" s="6">
        <v>0</v>
      </c>
      <c r="G11" s="6">
        <v>300000</v>
      </c>
      <c r="H11" s="5" t="s">
        <v>27</v>
      </c>
      <c r="I11" s="13" t="s">
        <v>28</v>
      </c>
      <c r="J11" s="6">
        <v>103200</v>
      </c>
      <c r="K11" s="6">
        <v>0</v>
      </c>
      <c r="L11" s="6">
        <v>0</v>
      </c>
      <c r="M11" s="6">
        <v>0</v>
      </c>
      <c r="N11" s="6">
        <v>0</v>
      </c>
    </row>
    <row r="12" spans="1:14" ht="20.25" customHeight="1">
      <c r="A12" s="5"/>
      <c r="B12" s="10" t="s">
        <v>17</v>
      </c>
      <c r="C12" s="11">
        <f>SUM(C11)</f>
        <v>0</v>
      </c>
      <c r="D12" s="11">
        <f>SUM(D11)</f>
        <v>0</v>
      </c>
      <c r="E12" s="11">
        <f>SUM(E11)</f>
        <v>0</v>
      </c>
      <c r="F12" s="11">
        <f>SUM(F11)</f>
        <v>0</v>
      </c>
      <c r="G12" s="11">
        <f>SUM(G11)</f>
        <v>300000</v>
      </c>
      <c r="H12" s="5" t="s">
        <v>29</v>
      </c>
      <c r="I12" s="13" t="s">
        <v>30</v>
      </c>
      <c r="J12" s="6">
        <v>132112</v>
      </c>
      <c r="K12" s="6">
        <v>0</v>
      </c>
      <c r="L12" s="6">
        <v>0</v>
      </c>
      <c r="M12" s="6">
        <v>0</v>
      </c>
      <c r="N12" s="6">
        <v>0</v>
      </c>
    </row>
    <row r="13" spans="1:14" ht="19.5" customHeight="1">
      <c r="A13" s="5"/>
      <c r="B13" s="12" t="s">
        <v>31</v>
      </c>
      <c r="C13" s="8"/>
      <c r="D13" s="8"/>
      <c r="E13" s="8"/>
      <c r="F13" s="8"/>
      <c r="G13" s="8"/>
      <c r="H13" s="5"/>
      <c r="I13" s="15" t="s">
        <v>17</v>
      </c>
      <c r="J13" s="11">
        <f>SUM(J9:J12)</f>
        <v>235312</v>
      </c>
      <c r="K13" s="11">
        <f>SUM(K9:K12)</f>
        <v>500000</v>
      </c>
      <c r="L13" s="11">
        <f>SUM(L9:L12)</f>
        <v>0</v>
      </c>
      <c r="M13" s="11">
        <f>SUM(M9:M12)</f>
        <v>0</v>
      </c>
      <c r="N13" s="11">
        <f>SUM(N9:N12)</f>
        <v>0</v>
      </c>
    </row>
    <row r="14" spans="1:14" ht="30.75" customHeight="1">
      <c r="A14" s="5" t="s">
        <v>32</v>
      </c>
      <c r="B14" s="7" t="s">
        <v>33</v>
      </c>
      <c r="C14" s="8">
        <v>0</v>
      </c>
      <c r="D14" s="8">
        <v>50000000</v>
      </c>
      <c r="E14" s="8">
        <v>0</v>
      </c>
      <c r="F14" s="8">
        <v>60000000</v>
      </c>
      <c r="G14" s="8">
        <v>0</v>
      </c>
      <c r="H14" s="16" t="s">
        <v>34</v>
      </c>
      <c r="I14" s="17" t="s">
        <v>35</v>
      </c>
      <c r="J14" s="18"/>
      <c r="K14" s="18"/>
      <c r="L14" s="18"/>
      <c r="M14" s="18"/>
      <c r="N14" s="18"/>
    </row>
    <row r="15" spans="1:14" ht="34.5" customHeight="1">
      <c r="A15" s="5" t="s">
        <v>19</v>
      </c>
      <c r="B15" s="13" t="s">
        <v>36</v>
      </c>
      <c r="C15" s="8">
        <v>0</v>
      </c>
      <c r="D15" s="8">
        <v>1500000</v>
      </c>
      <c r="E15" s="8">
        <v>0</v>
      </c>
      <c r="F15" s="8">
        <v>1500000</v>
      </c>
      <c r="G15" s="8">
        <v>0</v>
      </c>
      <c r="H15" s="5">
        <v>1</v>
      </c>
      <c r="I15" s="19" t="s">
        <v>37</v>
      </c>
      <c r="J15" s="6">
        <v>658369</v>
      </c>
      <c r="K15" s="6">
        <v>12000000</v>
      </c>
      <c r="L15" s="6">
        <v>12939264</v>
      </c>
      <c r="M15" s="6">
        <v>16200000</v>
      </c>
      <c r="N15" s="6">
        <v>8100000</v>
      </c>
    </row>
    <row r="16" spans="1:14" ht="18.75" customHeight="1">
      <c r="A16" s="5" t="s">
        <v>34</v>
      </c>
      <c r="B16" s="7" t="s">
        <v>38</v>
      </c>
      <c r="C16" s="6">
        <v>0</v>
      </c>
      <c r="D16" s="6">
        <v>1000000</v>
      </c>
      <c r="E16" s="6">
        <v>0</v>
      </c>
      <c r="F16" s="6">
        <v>1000000</v>
      </c>
      <c r="G16" s="6">
        <v>0</v>
      </c>
      <c r="H16" s="5">
        <v>2</v>
      </c>
      <c r="I16" s="6" t="s">
        <v>39</v>
      </c>
      <c r="J16" s="6">
        <v>461976</v>
      </c>
      <c r="K16" s="6">
        <v>500000</v>
      </c>
      <c r="L16" s="6">
        <v>258892</v>
      </c>
      <c r="M16" s="6">
        <v>6000000</v>
      </c>
      <c r="N16" s="6">
        <v>200000</v>
      </c>
    </row>
    <row r="17" spans="1:14" ht="31.5">
      <c r="A17" s="5" t="s">
        <v>40</v>
      </c>
      <c r="B17" s="13" t="s">
        <v>41</v>
      </c>
      <c r="C17" s="6">
        <v>0</v>
      </c>
      <c r="D17" s="6">
        <v>500000</v>
      </c>
      <c r="E17" s="6">
        <v>0</v>
      </c>
      <c r="F17" s="6">
        <v>500000</v>
      </c>
      <c r="G17" s="6">
        <v>0</v>
      </c>
      <c r="H17" s="5">
        <v>3</v>
      </c>
      <c r="I17" s="6" t="s">
        <v>42</v>
      </c>
      <c r="J17" s="6">
        <v>0</v>
      </c>
      <c r="K17" s="6">
        <v>2500000</v>
      </c>
      <c r="L17" s="6">
        <v>0</v>
      </c>
      <c r="M17" s="6">
        <v>7500000</v>
      </c>
      <c r="N17" s="6">
        <v>0</v>
      </c>
    </row>
    <row r="18" spans="1:14" ht="18.75" customHeight="1">
      <c r="A18" s="5"/>
      <c r="B18" s="10" t="s">
        <v>17</v>
      </c>
      <c r="C18" s="11">
        <f>SUM(C14:C17)</f>
        <v>0</v>
      </c>
      <c r="D18" s="11">
        <f>SUM(D14:D17)</f>
        <v>53000000</v>
      </c>
      <c r="E18" s="11">
        <f>SUM(E14:E17)</f>
        <v>0</v>
      </c>
      <c r="F18" s="11">
        <f>SUM(F14:F17)</f>
        <v>63000000</v>
      </c>
      <c r="G18" s="11">
        <f>SUM(G14:G17)</f>
        <v>0</v>
      </c>
      <c r="H18" s="5">
        <v>4</v>
      </c>
      <c r="I18" s="6" t="s">
        <v>43</v>
      </c>
      <c r="J18" s="6">
        <v>191366</v>
      </c>
      <c r="K18" s="6">
        <v>500000</v>
      </c>
      <c r="L18" s="6">
        <v>0</v>
      </c>
      <c r="M18" s="6">
        <v>1800000</v>
      </c>
      <c r="N18" s="6">
        <v>0</v>
      </c>
    </row>
    <row r="19" spans="1:14" ht="31.5">
      <c r="A19" s="5">
        <v>1</v>
      </c>
      <c r="B19" s="13" t="s">
        <v>44</v>
      </c>
      <c r="C19" s="6">
        <v>0</v>
      </c>
      <c r="D19" s="20">
        <v>6220000</v>
      </c>
      <c r="E19" s="6">
        <v>0</v>
      </c>
      <c r="F19" s="20">
        <v>6220000</v>
      </c>
      <c r="G19" s="20">
        <v>6220000</v>
      </c>
      <c r="H19" s="5">
        <v>5</v>
      </c>
      <c r="I19" s="19" t="s">
        <v>45</v>
      </c>
      <c r="J19" s="6">
        <v>17300</v>
      </c>
      <c r="K19" s="6">
        <v>10000000</v>
      </c>
      <c r="L19" s="6">
        <v>0</v>
      </c>
      <c r="M19" s="6">
        <v>15000000</v>
      </c>
      <c r="N19" s="6">
        <v>0</v>
      </c>
    </row>
    <row r="20" spans="1:14" ht="15.75" customHeight="1">
      <c r="A20" s="5"/>
      <c r="B20" s="10" t="s">
        <v>17</v>
      </c>
      <c r="C20" s="11">
        <f>SUM(C19)</f>
        <v>0</v>
      </c>
      <c r="D20" s="11">
        <f aca="true" t="shared" si="0" ref="D20:G22">SUM(D19)</f>
        <v>6220000</v>
      </c>
      <c r="E20" s="11">
        <f t="shared" si="0"/>
        <v>0</v>
      </c>
      <c r="F20" s="11">
        <f t="shared" si="0"/>
        <v>6220000</v>
      </c>
      <c r="G20" s="11">
        <f t="shared" si="0"/>
        <v>6220000</v>
      </c>
      <c r="H20" s="5">
        <v>6</v>
      </c>
      <c r="I20" s="6" t="s">
        <v>46</v>
      </c>
      <c r="J20" s="6">
        <v>1148979</v>
      </c>
      <c r="K20" s="6">
        <v>1000000</v>
      </c>
      <c r="L20" s="6">
        <v>1010068</v>
      </c>
      <c r="M20" s="6">
        <v>1500000</v>
      </c>
      <c r="N20" s="6">
        <v>2000000</v>
      </c>
    </row>
    <row r="21" spans="1:14" ht="15" customHeight="1">
      <c r="A21" s="5">
        <v>2</v>
      </c>
      <c r="B21" s="7" t="s">
        <v>47</v>
      </c>
      <c r="C21" s="6">
        <v>0</v>
      </c>
      <c r="D21" s="6">
        <v>0</v>
      </c>
      <c r="E21" s="6">
        <v>0</v>
      </c>
      <c r="F21" s="6">
        <v>1200000</v>
      </c>
      <c r="G21" s="6">
        <v>1000000</v>
      </c>
      <c r="H21" s="5">
        <v>7</v>
      </c>
      <c r="I21" s="6" t="s">
        <v>48</v>
      </c>
      <c r="J21" s="8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5.75">
      <c r="A22" s="5"/>
      <c r="B22" s="10" t="s">
        <v>17</v>
      </c>
      <c r="C22" s="11">
        <f>SUM(C21)</f>
        <v>0</v>
      </c>
      <c r="D22" s="11">
        <f t="shared" si="0"/>
        <v>0</v>
      </c>
      <c r="E22" s="11">
        <f t="shared" si="0"/>
        <v>0</v>
      </c>
      <c r="F22" s="11">
        <f t="shared" si="0"/>
        <v>1200000</v>
      </c>
      <c r="G22" s="11">
        <f t="shared" si="0"/>
        <v>1000000</v>
      </c>
      <c r="H22" s="5">
        <v>8</v>
      </c>
      <c r="I22" s="6" t="s">
        <v>49</v>
      </c>
      <c r="J22" s="6">
        <v>0</v>
      </c>
      <c r="K22" s="6">
        <v>500000</v>
      </c>
      <c r="L22" s="6">
        <v>0</v>
      </c>
      <c r="M22" s="6">
        <v>1000000</v>
      </c>
      <c r="N22" s="6">
        <v>0</v>
      </c>
    </row>
    <row r="23" spans="1:14" ht="15.75">
      <c r="A23" s="5"/>
      <c r="B23" s="7"/>
      <c r="C23" s="6"/>
      <c r="D23" s="6"/>
      <c r="E23" s="6"/>
      <c r="F23" s="6"/>
      <c r="G23" s="6"/>
      <c r="H23" s="5">
        <v>9</v>
      </c>
      <c r="I23" s="6" t="s">
        <v>50</v>
      </c>
      <c r="J23" s="6">
        <v>74112</v>
      </c>
      <c r="K23" s="6">
        <v>100000</v>
      </c>
      <c r="L23" s="6">
        <v>0</v>
      </c>
      <c r="M23" s="6">
        <v>350000</v>
      </c>
      <c r="N23" s="6">
        <v>0</v>
      </c>
    </row>
    <row r="24" spans="1:14" ht="15.75">
      <c r="A24" s="5"/>
      <c r="B24" s="13"/>
      <c r="C24" s="8"/>
      <c r="D24" s="8"/>
      <c r="E24" s="8"/>
      <c r="F24" s="8"/>
      <c r="G24" s="8"/>
      <c r="H24" s="5">
        <v>10</v>
      </c>
      <c r="I24" s="19" t="s">
        <v>51</v>
      </c>
      <c r="J24" s="6">
        <v>81305</v>
      </c>
      <c r="K24" s="6">
        <v>100000</v>
      </c>
      <c r="L24" s="6">
        <v>0</v>
      </c>
      <c r="M24" s="6">
        <v>500000</v>
      </c>
      <c r="N24" s="6">
        <v>0</v>
      </c>
    </row>
    <row r="25" spans="1:14" ht="15.75">
      <c r="A25" s="5"/>
      <c r="B25" s="12"/>
      <c r="C25" s="8"/>
      <c r="D25" s="8"/>
      <c r="E25" s="8"/>
      <c r="F25" s="8"/>
      <c r="G25" s="8"/>
      <c r="H25" s="5">
        <v>11</v>
      </c>
      <c r="I25" s="6" t="s">
        <v>52</v>
      </c>
      <c r="J25" s="6">
        <v>740240</v>
      </c>
      <c r="K25" s="6">
        <v>1000000</v>
      </c>
      <c r="L25" s="6">
        <v>3415</v>
      </c>
      <c r="M25" s="6">
        <v>5500000</v>
      </c>
      <c r="N25" s="6">
        <v>0</v>
      </c>
    </row>
    <row r="26" spans="1:14" ht="15.75">
      <c r="A26" s="5"/>
      <c r="B26" s="7"/>
      <c r="C26" s="8"/>
      <c r="D26" s="8"/>
      <c r="E26" s="8"/>
      <c r="F26" s="8"/>
      <c r="G26" s="8"/>
      <c r="H26" s="5">
        <v>12</v>
      </c>
      <c r="I26" s="6" t="s">
        <v>53</v>
      </c>
      <c r="J26" s="6">
        <v>0</v>
      </c>
      <c r="K26" s="6">
        <v>150000</v>
      </c>
      <c r="L26" s="6">
        <v>0</v>
      </c>
      <c r="M26" s="6">
        <v>1000000</v>
      </c>
      <c r="N26" s="6">
        <v>0</v>
      </c>
    </row>
    <row r="27" spans="1:14" ht="30" customHeight="1">
      <c r="A27" s="5"/>
      <c r="B27" s="13"/>
      <c r="C27" s="8"/>
      <c r="D27" s="8"/>
      <c r="E27" s="8"/>
      <c r="F27" s="8"/>
      <c r="G27" s="8"/>
      <c r="H27" s="5">
        <v>13</v>
      </c>
      <c r="I27" s="19" t="s">
        <v>54</v>
      </c>
      <c r="J27" s="6">
        <v>1006740</v>
      </c>
      <c r="K27" s="6">
        <v>500000</v>
      </c>
      <c r="L27" s="6">
        <v>0</v>
      </c>
      <c r="M27" s="6">
        <v>1000000</v>
      </c>
      <c r="N27" s="6">
        <v>0</v>
      </c>
    </row>
    <row r="28" spans="1:14" ht="15.75">
      <c r="A28" s="5"/>
      <c r="B28" s="13"/>
      <c r="C28" s="8"/>
      <c r="D28" s="8"/>
      <c r="E28" s="8"/>
      <c r="F28" s="8"/>
      <c r="G28" s="8"/>
      <c r="H28" s="5">
        <v>14</v>
      </c>
      <c r="I28" s="6" t="s">
        <v>55</v>
      </c>
      <c r="J28" s="6">
        <v>566083</v>
      </c>
      <c r="K28" s="6">
        <v>800000</v>
      </c>
      <c r="L28" s="6">
        <v>0</v>
      </c>
      <c r="M28" s="6">
        <v>1200000</v>
      </c>
      <c r="N28" s="6">
        <v>0</v>
      </c>
    </row>
    <row r="29" spans="1:14" ht="31.5">
      <c r="A29" s="5"/>
      <c r="B29" s="10"/>
      <c r="C29" s="11"/>
      <c r="D29" s="11"/>
      <c r="E29" s="11"/>
      <c r="F29" s="11"/>
      <c r="G29" s="11"/>
      <c r="H29" s="5">
        <v>15</v>
      </c>
      <c r="I29" s="19" t="s">
        <v>56</v>
      </c>
      <c r="J29" s="6">
        <v>39449</v>
      </c>
      <c r="K29" s="6">
        <v>1000000</v>
      </c>
      <c r="L29" s="6">
        <v>0</v>
      </c>
      <c r="M29" s="6">
        <v>2700000</v>
      </c>
      <c r="N29" s="6">
        <v>600000</v>
      </c>
    </row>
    <row r="30" spans="1:14" ht="15.75">
      <c r="A30" s="5"/>
      <c r="B30" s="10"/>
      <c r="C30" s="11"/>
      <c r="D30" s="11"/>
      <c r="E30" s="11"/>
      <c r="F30" s="11"/>
      <c r="G30" s="11"/>
      <c r="H30" s="5">
        <v>16</v>
      </c>
      <c r="I30" s="6" t="s">
        <v>57</v>
      </c>
      <c r="J30" s="6">
        <v>0</v>
      </c>
      <c r="K30" s="6">
        <v>200000</v>
      </c>
      <c r="L30" s="6">
        <v>0</v>
      </c>
      <c r="M30" s="6">
        <v>1000000</v>
      </c>
      <c r="N30" s="6">
        <v>0</v>
      </c>
    </row>
    <row r="31" spans="1:14" ht="31.5">
      <c r="A31" s="5"/>
      <c r="B31" s="10"/>
      <c r="C31" s="11"/>
      <c r="D31" s="11"/>
      <c r="E31" s="11"/>
      <c r="F31" s="11"/>
      <c r="G31" s="11"/>
      <c r="H31" s="5">
        <v>17</v>
      </c>
      <c r="I31" s="19" t="s">
        <v>58</v>
      </c>
      <c r="J31" s="6">
        <v>134702</v>
      </c>
      <c r="K31" s="6">
        <v>500000</v>
      </c>
      <c r="L31" s="6">
        <v>0</v>
      </c>
      <c r="M31" s="6">
        <v>1800000</v>
      </c>
      <c r="N31" s="6">
        <v>0</v>
      </c>
    </row>
    <row r="32" spans="1:14" ht="31.5">
      <c r="A32" s="5"/>
      <c r="B32" s="10"/>
      <c r="C32" s="11"/>
      <c r="D32" s="11"/>
      <c r="E32" s="11"/>
      <c r="F32" s="11"/>
      <c r="G32" s="11"/>
      <c r="H32" s="5">
        <v>18</v>
      </c>
      <c r="I32" s="19" t="s">
        <v>59</v>
      </c>
      <c r="J32" s="6">
        <v>0</v>
      </c>
      <c r="K32" s="6">
        <v>500000</v>
      </c>
      <c r="L32" s="6">
        <v>0</v>
      </c>
      <c r="M32" s="6">
        <v>900000</v>
      </c>
      <c r="N32" s="6">
        <v>0</v>
      </c>
    </row>
    <row r="33" spans="1:14" ht="15.75">
      <c r="A33" s="5"/>
      <c r="B33" s="10"/>
      <c r="C33" s="11"/>
      <c r="D33" s="11"/>
      <c r="E33" s="11"/>
      <c r="F33" s="11"/>
      <c r="G33" s="11"/>
      <c r="H33" s="5">
        <v>19</v>
      </c>
      <c r="I33" s="6" t="s">
        <v>60</v>
      </c>
      <c r="J33" s="6">
        <v>0</v>
      </c>
      <c r="K33" s="6">
        <v>50000</v>
      </c>
      <c r="L33" s="6">
        <v>0</v>
      </c>
      <c r="M33" s="6">
        <v>50000</v>
      </c>
      <c r="N33" s="6">
        <v>0</v>
      </c>
    </row>
    <row r="34" spans="1:14" ht="15.75">
      <c r="A34" s="5"/>
      <c r="B34" s="10"/>
      <c r="C34" s="11"/>
      <c r="D34" s="11"/>
      <c r="E34" s="11"/>
      <c r="F34" s="11"/>
      <c r="G34" s="11"/>
      <c r="H34" s="5">
        <v>20</v>
      </c>
      <c r="I34" s="6" t="s">
        <v>61</v>
      </c>
      <c r="J34" s="6">
        <v>0</v>
      </c>
      <c r="K34" s="6">
        <v>500000</v>
      </c>
      <c r="L34" s="6">
        <v>88000</v>
      </c>
      <c r="M34" s="6">
        <v>1500000</v>
      </c>
      <c r="N34" s="6">
        <v>0</v>
      </c>
    </row>
    <row r="35" spans="1:14" ht="15.75">
      <c r="A35" s="5"/>
      <c r="B35" s="21"/>
      <c r="C35" s="21"/>
      <c r="D35" s="21"/>
      <c r="E35" s="21"/>
      <c r="F35" s="21"/>
      <c r="G35" s="21"/>
      <c r="H35" s="5">
        <v>21</v>
      </c>
      <c r="I35" s="19" t="s">
        <v>62</v>
      </c>
      <c r="J35" s="6">
        <v>0</v>
      </c>
      <c r="K35" s="6">
        <v>250000</v>
      </c>
      <c r="L35" s="6">
        <v>0</v>
      </c>
      <c r="M35" s="6">
        <v>250000</v>
      </c>
      <c r="N35" s="6">
        <v>0</v>
      </c>
    </row>
    <row r="36" spans="1:14" ht="15.75">
      <c r="A36" s="5"/>
      <c r="B36" s="21"/>
      <c r="C36" s="21"/>
      <c r="D36" s="21"/>
      <c r="E36" s="21"/>
      <c r="F36" s="21"/>
      <c r="G36" s="21"/>
      <c r="H36" s="5">
        <v>22</v>
      </c>
      <c r="I36" s="6" t="s">
        <v>63</v>
      </c>
      <c r="J36" s="6">
        <v>0</v>
      </c>
      <c r="K36" s="6">
        <v>200000</v>
      </c>
      <c r="L36" s="6">
        <v>0</v>
      </c>
      <c r="M36" s="6">
        <v>200000</v>
      </c>
      <c r="N36" s="6">
        <v>0</v>
      </c>
    </row>
    <row r="37" spans="1:14" ht="31.5">
      <c r="A37" s="5"/>
      <c r="B37" s="21"/>
      <c r="C37" s="21"/>
      <c r="D37" s="21"/>
      <c r="E37" s="21"/>
      <c r="F37" s="21"/>
      <c r="G37" s="21"/>
      <c r="H37" s="5">
        <v>23</v>
      </c>
      <c r="I37" s="19" t="s">
        <v>64</v>
      </c>
      <c r="J37" s="6">
        <v>6091</v>
      </c>
      <c r="K37" s="6">
        <v>200000</v>
      </c>
      <c r="L37" s="6">
        <v>31000</v>
      </c>
      <c r="M37" s="6">
        <v>900000</v>
      </c>
      <c r="N37" s="6">
        <v>0</v>
      </c>
    </row>
    <row r="38" spans="1:14" ht="33" customHeight="1">
      <c r="A38" s="22"/>
      <c r="B38" s="21"/>
      <c r="C38" s="21"/>
      <c r="D38" s="21"/>
      <c r="E38" s="21"/>
      <c r="F38" s="21"/>
      <c r="G38" s="21"/>
      <c r="H38" s="5">
        <v>24</v>
      </c>
      <c r="I38" s="19" t="s">
        <v>65</v>
      </c>
      <c r="J38" s="6">
        <v>0</v>
      </c>
      <c r="K38" s="6">
        <v>250000</v>
      </c>
      <c r="L38" s="6">
        <v>0</v>
      </c>
      <c r="M38" s="6">
        <v>3000000</v>
      </c>
      <c r="N38" s="6">
        <v>0</v>
      </c>
    </row>
    <row r="39" spans="1:14" ht="15.75">
      <c r="A39" s="22"/>
      <c r="B39" s="21"/>
      <c r="C39" s="21"/>
      <c r="D39" s="21"/>
      <c r="E39" s="21"/>
      <c r="F39" s="21"/>
      <c r="G39" s="21"/>
      <c r="H39" s="22"/>
      <c r="I39" s="15" t="s">
        <v>17</v>
      </c>
      <c r="J39" s="23">
        <f>SUM(J15:J38)</f>
        <v>5126712</v>
      </c>
      <c r="K39" s="23">
        <f>SUM(K15:K38)</f>
        <v>33300000</v>
      </c>
      <c r="L39" s="23">
        <f>SUM(L15:L38)</f>
        <v>14330639</v>
      </c>
      <c r="M39" s="23">
        <f>SUM(M15:M38)</f>
        <v>70850000</v>
      </c>
      <c r="N39" s="23">
        <f>SUM(N15:N38)</f>
        <v>10900000</v>
      </c>
    </row>
    <row r="40" spans="1:14" ht="31.5">
      <c r="A40" s="22"/>
      <c r="B40" s="21"/>
      <c r="C40" s="21"/>
      <c r="D40" s="21"/>
      <c r="E40" s="21"/>
      <c r="F40" s="21"/>
      <c r="G40" s="21"/>
      <c r="H40" s="22"/>
      <c r="I40" s="12" t="s">
        <v>66</v>
      </c>
      <c r="J40" s="21"/>
      <c r="K40" s="21"/>
      <c r="L40" s="21"/>
      <c r="M40" s="21"/>
      <c r="N40" s="21"/>
    </row>
    <row r="41" spans="1:14" ht="18.75" customHeight="1">
      <c r="A41" s="22"/>
      <c r="B41" s="21"/>
      <c r="C41" s="21"/>
      <c r="D41" s="21"/>
      <c r="E41" s="21"/>
      <c r="F41" s="21"/>
      <c r="G41" s="21"/>
      <c r="H41" s="5" t="s">
        <v>21</v>
      </c>
      <c r="I41" s="13" t="s">
        <v>67</v>
      </c>
      <c r="J41" s="24">
        <v>0</v>
      </c>
      <c r="K41" s="24">
        <v>500000</v>
      </c>
      <c r="L41" s="24">
        <v>0</v>
      </c>
      <c r="M41" s="24">
        <v>500000</v>
      </c>
      <c r="N41" s="24">
        <v>500000</v>
      </c>
    </row>
    <row r="42" spans="1:14" ht="31.5">
      <c r="A42" s="22"/>
      <c r="B42" s="21"/>
      <c r="C42" s="21"/>
      <c r="D42" s="21"/>
      <c r="E42" s="21"/>
      <c r="F42" s="21"/>
      <c r="G42" s="21"/>
      <c r="H42" s="5" t="s">
        <v>24</v>
      </c>
      <c r="I42" s="13" t="s">
        <v>30</v>
      </c>
      <c r="J42" s="6">
        <v>132112</v>
      </c>
      <c r="K42" s="6">
        <v>500000</v>
      </c>
      <c r="L42" s="6">
        <v>204808</v>
      </c>
      <c r="M42" s="6">
        <v>650000</v>
      </c>
      <c r="N42" s="6">
        <v>500000</v>
      </c>
    </row>
    <row r="43" spans="1:14" ht="31.5">
      <c r="A43" s="22"/>
      <c r="B43" s="21"/>
      <c r="C43" s="21"/>
      <c r="D43" s="21"/>
      <c r="E43" s="21"/>
      <c r="F43" s="21"/>
      <c r="G43" s="21"/>
      <c r="H43" s="5" t="s">
        <v>27</v>
      </c>
      <c r="I43" s="13" t="s">
        <v>68</v>
      </c>
      <c r="J43" s="6">
        <v>539432</v>
      </c>
      <c r="K43" s="6">
        <v>500000</v>
      </c>
      <c r="L43" s="6">
        <v>590158</v>
      </c>
      <c r="M43" s="6">
        <v>600000</v>
      </c>
      <c r="N43" s="6">
        <v>500000</v>
      </c>
    </row>
    <row r="44" spans="1:14" ht="31.5">
      <c r="A44" s="22"/>
      <c r="B44" s="21"/>
      <c r="C44" s="21"/>
      <c r="D44" s="21"/>
      <c r="E44" s="21"/>
      <c r="F44" s="21"/>
      <c r="G44" s="21"/>
      <c r="H44" s="5" t="s">
        <v>69</v>
      </c>
      <c r="I44" s="13" t="s">
        <v>70</v>
      </c>
      <c r="J44" s="6">
        <v>0</v>
      </c>
      <c r="K44" s="6">
        <v>500000</v>
      </c>
      <c r="L44" s="6">
        <v>0</v>
      </c>
      <c r="M44" s="6">
        <v>500000</v>
      </c>
      <c r="N44" s="6">
        <v>500000</v>
      </c>
    </row>
    <row r="45" spans="1:14" ht="31.5">
      <c r="A45" s="22"/>
      <c r="B45" s="21"/>
      <c r="C45" s="21"/>
      <c r="D45" s="21"/>
      <c r="E45" s="21"/>
      <c r="F45" s="21"/>
      <c r="G45" s="21"/>
      <c r="H45" s="5" t="s">
        <v>71</v>
      </c>
      <c r="I45" s="13" t="s">
        <v>41</v>
      </c>
      <c r="J45" s="6">
        <v>0</v>
      </c>
      <c r="K45" s="6">
        <v>500000</v>
      </c>
      <c r="L45" s="6">
        <v>0</v>
      </c>
      <c r="M45" s="6">
        <v>500000</v>
      </c>
      <c r="N45" s="6">
        <v>500000</v>
      </c>
    </row>
    <row r="46" spans="1:14" ht="15.75">
      <c r="A46" s="22"/>
      <c r="B46" s="21"/>
      <c r="C46" s="21"/>
      <c r="D46" s="21"/>
      <c r="E46" s="21"/>
      <c r="F46" s="21"/>
      <c r="G46" s="21"/>
      <c r="H46" s="5"/>
      <c r="I46" s="15" t="s">
        <v>17</v>
      </c>
      <c r="J46" s="23">
        <f>SUM(J41:J45)</f>
        <v>671544</v>
      </c>
      <c r="K46" s="23">
        <f>SUM(K41:K45)</f>
        <v>2500000</v>
      </c>
      <c r="L46" s="23">
        <f>SUM(L41:L45)</f>
        <v>794966</v>
      </c>
      <c r="M46" s="23">
        <f>SUM(M41:M45)</f>
        <v>2750000</v>
      </c>
      <c r="N46" s="23">
        <f>SUM(N41:N45)</f>
        <v>2500000</v>
      </c>
    </row>
    <row r="47" spans="1:14" ht="15.75">
      <c r="A47" s="22"/>
      <c r="B47" s="21"/>
      <c r="C47" s="21"/>
      <c r="D47" s="21"/>
      <c r="E47" s="21"/>
      <c r="F47" s="21"/>
      <c r="G47" s="21"/>
      <c r="H47" s="5">
        <v>1</v>
      </c>
      <c r="I47" s="13" t="s">
        <v>72</v>
      </c>
      <c r="J47" s="6">
        <v>2949482</v>
      </c>
      <c r="K47" s="20">
        <v>3516000</v>
      </c>
      <c r="L47" s="6">
        <v>3379250</v>
      </c>
      <c r="M47" s="20">
        <v>3516000</v>
      </c>
      <c r="N47" s="20">
        <v>350000</v>
      </c>
    </row>
    <row r="48" spans="1:14" ht="15.75">
      <c r="A48" s="22"/>
      <c r="B48" s="21"/>
      <c r="C48" s="21"/>
      <c r="D48" s="21"/>
      <c r="E48" s="21"/>
      <c r="F48" s="21"/>
      <c r="G48" s="21"/>
      <c r="H48" s="5"/>
      <c r="I48" s="10" t="s">
        <v>17</v>
      </c>
      <c r="J48" s="11">
        <f>SUM(J47)</f>
        <v>2949482</v>
      </c>
      <c r="K48" s="11">
        <f>SUM(K47)</f>
        <v>3516000</v>
      </c>
      <c r="L48" s="11">
        <f>SUM(L47)</f>
        <v>3379250</v>
      </c>
      <c r="M48" s="11">
        <f>SUM(M47)</f>
        <v>3516000</v>
      </c>
      <c r="N48" s="11">
        <f>SUM(N47)</f>
        <v>350000</v>
      </c>
    </row>
    <row r="49" spans="1:14" ht="15.75">
      <c r="A49" s="22"/>
      <c r="B49" s="10" t="s">
        <v>73</v>
      </c>
      <c r="C49" s="11">
        <f>C9+C12+C18+C20+C22</f>
        <v>1115646</v>
      </c>
      <c r="D49" s="11">
        <f>D9+D12+D18+D20+D22</f>
        <v>62720000</v>
      </c>
      <c r="E49" s="11">
        <f>E9+E12+E18+E20+E22</f>
        <v>1778700</v>
      </c>
      <c r="F49" s="11">
        <f>F9+F12+F18+F20+F22</f>
        <v>76020000</v>
      </c>
      <c r="G49" s="11">
        <f>G9+G12+G18+G20+G22</f>
        <v>8520000</v>
      </c>
      <c r="H49" s="22"/>
      <c r="I49" s="15" t="s">
        <v>74</v>
      </c>
      <c r="J49" s="11">
        <f>J7+J13+J39+J46+J48</f>
        <v>9699296</v>
      </c>
      <c r="K49" s="11">
        <f>K7+K13+K39+K46+K48</f>
        <v>43816000</v>
      </c>
      <c r="L49" s="11">
        <f>L7+L13+L39+L46+L48</f>
        <v>18848055</v>
      </c>
      <c r="M49" s="11">
        <f>M7+M13+M39+M46+M48</f>
        <v>81116000</v>
      </c>
      <c r="N49" s="11">
        <f>N7+N13+N39+N46+N48</f>
        <v>14050000</v>
      </c>
    </row>
    <row r="50" spans="1:14" ht="15.75">
      <c r="A50" s="22"/>
      <c r="B50" s="11" t="s">
        <v>75</v>
      </c>
      <c r="C50" s="11">
        <f>C51-C49</f>
        <v>8583650</v>
      </c>
      <c r="D50" s="11">
        <f>D51-D49</f>
        <v>0</v>
      </c>
      <c r="E50" s="11">
        <f>E51-E49</f>
        <v>17069355</v>
      </c>
      <c r="F50" s="11">
        <f>F51-F49</f>
        <v>5096000</v>
      </c>
      <c r="G50" s="11">
        <f>G51-G49</f>
        <v>5530000</v>
      </c>
      <c r="H50" s="22"/>
      <c r="I50" s="25" t="s">
        <v>76</v>
      </c>
      <c r="J50" s="11">
        <f>J51-J49</f>
        <v>0</v>
      </c>
      <c r="K50" s="11">
        <f>K51-K49</f>
        <v>18904000</v>
      </c>
      <c r="L50" s="11">
        <f>L51-L49</f>
        <v>0</v>
      </c>
      <c r="M50" s="11">
        <f>M51-M49</f>
        <v>0</v>
      </c>
      <c r="N50" s="11">
        <f>N51-N49</f>
        <v>0</v>
      </c>
    </row>
    <row r="51" spans="1:14" ht="15.75">
      <c r="A51" s="22"/>
      <c r="B51" s="10" t="s">
        <v>77</v>
      </c>
      <c r="C51" s="11">
        <f>J49</f>
        <v>9699296</v>
      </c>
      <c r="D51" s="11">
        <f>D49</f>
        <v>62720000</v>
      </c>
      <c r="E51" s="11">
        <f>L49</f>
        <v>18848055</v>
      </c>
      <c r="F51" s="11">
        <f>M49</f>
        <v>81116000</v>
      </c>
      <c r="G51" s="11">
        <f>N49</f>
        <v>14050000</v>
      </c>
      <c r="H51" s="22"/>
      <c r="I51" s="10" t="s">
        <v>77</v>
      </c>
      <c r="J51" s="11">
        <f>J49</f>
        <v>9699296</v>
      </c>
      <c r="K51" s="11">
        <f>D49</f>
        <v>62720000</v>
      </c>
      <c r="L51" s="11">
        <f>L49</f>
        <v>18848055</v>
      </c>
      <c r="M51" s="11">
        <f>M49</f>
        <v>81116000</v>
      </c>
      <c r="N51" s="11">
        <f>N49</f>
        <v>14050000</v>
      </c>
    </row>
    <row r="53" ht="15.75">
      <c r="I53" s="26"/>
    </row>
  </sheetData>
  <sheetProtection selectLockedCells="1" selectUnlockedCells="1"/>
  <mergeCells count="2">
    <mergeCell ref="A1:N1"/>
    <mergeCell ref="A2:N2"/>
  </mergeCells>
  <printOptions/>
  <pageMargins left="1" right="1" top="0.8701388888888889" bottom="1" header="0.5118055555555555" footer="0.5"/>
  <pageSetup horizontalDpi="300" verticalDpi="300" orientation="portrait" paperSize="9" scale="81" r:id="rId1"/>
  <headerFooter alignWithMargins="0">
    <oddFooter>&amp;C&amp;Z&amp;F</oddFooter>
  </headerFooter>
  <rowBreaks count="1" manualBreakCount="1">
    <brk id="3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28125" defaultRowHeight="12.75"/>
  <cols>
    <col min="1" max="16384" width="9.28125" style="2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28125" defaultRowHeight="12.75"/>
  <cols>
    <col min="1" max="16384" width="9.28125" style="2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2017-03-23T06:00:16Z</dcterms:modified>
  <cp:category/>
  <cp:version/>
  <cp:contentType/>
  <cp:contentStatus/>
</cp:coreProperties>
</file>