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'Sheet1'!$A$1:$N$16</definedName>
    <definedName name="_xlnm.Print_Area_1">'Sheet1'!$A$1:$N$16</definedName>
  </definedNames>
  <calcPr fullCalcOnLoad="1"/>
</workbook>
</file>

<file path=xl/sharedStrings.xml><?xml version="1.0" encoding="utf-8"?>
<sst xmlns="http://schemas.openxmlformats.org/spreadsheetml/2006/main" count="35" uniqueCount="28">
  <si>
    <t>HEMCHANDRACHARYA NORTH            GUJARAT UNIVERSITY, PATAN</t>
  </si>
  <si>
    <t>Rs.</t>
  </si>
  <si>
    <t xml:space="preserve">                                                                                </t>
  </si>
  <si>
    <t>NON - RECURRING                ( PLAN ) BUDGET</t>
  </si>
  <si>
    <t>Sr. No.</t>
  </si>
  <si>
    <t>Head of Account</t>
  </si>
  <si>
    <t>Actual  Income          2015-2016</t>
  </si>
  <si>
    <t>Budget Estimates         2016-2017</t>
  </si>
  <si>
    <t>Actual   Income Upto                     31-07-16</t>
  </si>
  <si>
    <t>Revised Estimates              2016-2017</t>
  </si>
  <si>
    <t>Budget Estimates         2017-2018</t>
  </si>
  <si>
    <t>Actual  Expenditure          2015-2016</t>
  </si>
  <si>
    <t>Actual   Expenditure Upto                     31-07-16</t>
  </si>
  <si>
    <t>Grant Recived From State Government</t>
  </si>
  <si>
    <t>Expenses from State Government Grant</t>
  </si>
  <si>
    <t>School of Architecture Bldg.</t>
  </si>
  <si>
    <t>Khedbrahma Campus</t>
  </si>
  <si>
    <t>Hospital  Management</t>
  </si>
  <si>
    <t>Convention Centre</t>
  </si>
  <si>
    <t>Library Infra.Upgradation</t>
  </si>
  <si>
    <t xml:space="preserve"> Renovation,Reparing &amp; Maintence of Buildings</t>
  </si>
  <si>
    <t>V.C./P.V.C. Office Ext.</t>
  </si>
  <si>
    <t>Total Rs.</t>
  </si>
  <si>
    <t>Total Expenditure Rs.</t>
  </si>
  <si>
    <t xml:space="preserve">Expenditure over Income </t>
  </si>
  <si>
    <t xml:space="preserve">Income over Expenditure </t>
  </si>
  <si>
    <t>Gross Income Rs.</t>
  </si>
  <si>
    <t>Gross Expenditure Rs.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</si>
</sst>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0"/>
      <name val="Arial"/>
      <family val="2"/>
    </font>
    <font>
      <sz val="12"/>
      <name val="Times New Roman"/>
      <family val="1"/>
    </font>
    <font>
      <sz val="12"/>
      <name val="LMG-Rupen"/>
      <family val="0"/>
    </font>
    <font>
      <sz val="16"/>
      <name val="Times New Roman"/>
      <family val="1"/>
    </font>
    <font>
      <sz val="22"/>
      <name val="AlgerianD"/>
      <family val="5"/>
    </font>
    <font>
      <b/>
      <sz val="16"/>
      <name val="Times New Roman"/>
      <family val="1"/>
    </font>
    <font>
      <b/>
      <sz val="15"/>
      <name val="Times New Roman"/>
      <family val="1"/>
    </font>
    <font>
      <sz val="18"/>
      <name val="Pioneer BT"/>
      <family val="5"/>
    </font>
    <font>
      <b/>
      <sz val="11"/>
      <color indexed="18"/>
      <name val="Times New Roman"/>
      <family val="1"/>
    </font>
    <font>
      <b/>
      <sz val="11"/>
      <name val="LMG-Rupe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8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1" xfId="20" applyFont="1" applyBorder="1" applyAlignment="1">
      <alignment vertical="center"/>
      <protection/>
    </xf>
    <xf numFmtId="164" fontId="2" fillId="0" borderId="1" xfId="20" applyFont="1" applyBorder="1" applyAlignment="1">
      <alignment vertical="center"/>
      <protection/>
    </xf>
    <xf numFmtId="164" fontId="3" fillId="0" borderId="1" xfId="20" applyFont="1" applyBorder="1" applyAlignment="1">
      <alignment vertical="center"/>
      <protection/>
    </xf>
    <xf numFmtId="164" fontId="4" fillId="0" borderId="1" xfId="20" applyFont="1" applyBorder="1" applyAlignment="1">
      <alignment horizontal="center" vertical="center"/>
      <protection/>
    </xf>
    <xf numFmtId="164" fontId="5" fillId="0" borderId="1" xfId="20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right" vertical="center"/>
      <protection/>
    </xf>
    <xf numFmtId="164" fontId="1" fillId="0" borderId="2" xfId="20" applyFont="1" applyBorder="1" applyAlignment="1">
      <alignment vertical="center"/>
      <protection/>
    </xf>
    <xf numFmtId="164" fontId="1" fillId="0" borderId="3" xfId="20" applyFont="1" applyBorder="1" applyAlignment="1">
      <alignment vertical="center"/>
      <protection/>
    </xf>
    <xf numFmtId="164" fontId="1" fillId="0" borderId="4" xfId="20" applyFont="1" applyBorder="1" applyAlignment="1">
      <alignment vertical="center"/>
      <protection/>
    </xf>
    <xf numFmtId="164" fontId="7" fillId="0" borderId="1" xfId="20" applyFont="1" applyBorder="1" applyAlignment="1">
      <alignment horizontal="center" vertical="center"/>
      <protection/>
    </xf>
    <xf numFmtId="164" fontId="8" fillId="2" borderId="1" xfId="20" applyFont="1" applyFill="1" applyBorder="1" applyAlignment="1">
      <alignment horizontal="center" vertical="center" wrapText="1"/>
      <protection/>
    </xf>
    <xf numFmtId="164" fontId="9" fillId="0" borderId="1" xfId="20" applyFont="1" applyBorder="1" applyAlignment="1">
      <alignment vertical="center"/>
      <protection/>
    </xf>
    <xf numFmtId="164" fontId="10" fillId="0" borderId="1" xfId="20" applyFont="1" applyBorder="1" applyAlignment="1">
      <alignment horizontal="center" vertical="center" wrapText="1"/>
      <protection/>
    </xf>
    <xf numFmtId="164" fontId="11" fillId="0" borderId="1" xfId="20" applyFont="1" applyBorder="1" applyAlignment="1">
      <alignment vertical="center" wrapText="1"/>
      <protection/>
    </xf>
    <xf numFmtId="164" fontId="1" fillId="0" borderId="1" xfId="20" applyFont="1" applyBorder="1" applyAlignment="1">
      <alignment vertical="center" wrapText="1"/>
      <protection/>
    </xf>
    <xf numFmtId="164" fontId="2" fillId="0" borderId="1" xfId="20" applyFont="1" applyBorder="1" applyAlignment="1">
      <alignment vertical="center" wrapText="1"/>
      <protection/>
    </xf>
    <xf numFmtId="164" fontId="1" fillId="0" borderId="1" xfId="20" applyFont="1" applyBorder="1" applyAlignment="1">
      <alignment horizontal="center" vertical="center"/>
      <protection/>
    </xf>
    <xf numFmtId="164" fontId="1" fillId="0" borderId="1" xfId="20" applyFont="1" applyBorder="1" applyAlignment="1">
      <alignment horizontal="left" vertical="center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1" fillId="0" borderId="1" xfId="20" applyFont="1" applyBorder="1" applyAlignment="1">
      <alignment horizontal="left" vertical="center" wrapText="1"/>
      <protection/>
    </xf>
    <xf numFmtId="164" fontId="12" fillId="2" borderId="1" xfId="20" applyFont="1" applyFill="1" applyBorder="1" applyAlignment="1">
      <alignment horizontal="left" vertical="center" wrapText="1"/>
      <protection/>
    </xf>
    <xf numFmtId="164" fontId="12" fillId="2" borderId="1" xfId="20" applyFont="1" applyFill="1" applyBorder="1" applyAlignment="1">
      <alignment vertical="center"/>
      <protection/>
    </xf>
    <xf numFmtId="164" fontId="10" fillId="0" borderId="1" xfId="20" applyFont="1" applyBorder="1" applyAlignment="1">
      <alignment horizontal="right" vertical="center"/>
      <protection/>
    </xf>
    <xf numFmtId="164" fontId="10" fillId="0" borderId="1" xfId="20" applyFont="1" applyBorder="1" applyAlignment="1">
      <alignment vertical="center"/>
      <protection/>
    </xf>
    <xf numFmtId="164" fontId="10" fillId="0" borderId="1" xfId="20" applyFont="1" applyBorder="1" applyAlignment="1">
      <alignment vertical="center" wrapText="1"/>
      <protection/>
    </xf>
    <xf numFmtId="164" fontId="10" fillId="0" borderId="1" xfId="20" applyFont="1" applyBorder="1" applyAlignment="1">
      <alignment horizontal="center" vertical="center"/>
      <protection/>
    </xf>
    <xf numFmtId="164" fontId="10" fillId="0" borderId="0" xfId="20" applyFont="1" applyBorder="1" applyAlignment="1">
      <alignment horizontal="center" vertical="center"/>
      <protection/>
    </xf>
    <xf numFmtId="164" fontId="11" fillId="0" borderId="0" xfId="20" applyFont="1" applyBorder="1" applyAlignment="1">
      <alignment vertical="center" wrapText="1"/>
      <protection/>
    </xf>
    <xf numFmtId="164" fontId="10" fillId="0" borderId="0" xfId="20" applyFont="1" applyBorder="1" applyAlignment="1">
      <alignment vertical="center"/>
      <protection/>
    </xf>
    <xf numFmtId="164" fontId="2" fillId="0" borderId="4" xfId="20" applyFont="1" applyBorder="1" applyAlignment="1">
      <alignment vertical="center"/>
      <protection/>
    </xf>
    <xf numFmtId="164" fontId="1" fillId="0" borderId="0" xfId="20" applyFont="1" applyBorder="1" applyAlignment="1">
      <alignment vertical="center"/>
      <protection/>
    </xf>
    <xf numFmtId="164" fontId="2" fillId="0" borderId="0" xfId="20" applyFont="1" applyBorder="1" applyAlignment="1">
      <alignment vertical="center"/>
      <protection/>
    </xf>
    <xf numFmtId="164" fontId="10" fillId="0" borderId="4" xfId="20" applyFont="1" applyBorder="1" applyAlignment="1">
      <alignment vertical="center"/>
      <protection/>
    </xf>
    <xf numFmtId="164" fontId="13" fillId="0" borderId="0" xfId="20" applyFont="1" applyBorder="1" applyAlignment="1">
      <alignment vertical="center"/>
      <protection/>
    </xf>
    <xf numFmtId="164" fontId="0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="85" zoomScaleSheetLayoutView="85" workbookViewId="0" topLeftCell="A1">
      <selection activeCell="B8" sqref="B8"/>
    </sheetView>
  </sheetViews>
  <sheetFormatPr defaultColWidth="9.140625" defaultRowHeight="12.75"/>
  <cols>
    <col min="1" max="1" width="4.57421875" style="1" customWidth="1"/>
    <col min="2" max="2" width="30.57421875" style="1" customWidth="1"/>
    <col min="3" max="3" width="12.00390625" style="2" customWidth="1"/>
    <col min="4" max="4" width="11.57421875" style="2" customWidth="1"/>
    <col min="5" max="5" width="11.00390625" style="2" customWidth="1"/>
    <col min="6" max="6" width="12.28125" style="2" customWidth="1"/>
    <col min="7" max="7" width="11.28125" style="2" customWidth="1"/>
    <col min="8" max="8" width="5.00390625" style="1" customWidth="1"/>
    <col min="9" max="9" width="30.8515625" style="1" customWidth="1"/>
    <col min="10" max="10" width="12.57421875" style="2" customWidth="1"/>
    <col min="11" max="11" width="11.28125" style="2" customWidth="1"/>
    <col min="12" max="12" width="12.421875" style="2" customWidth="1"/>
    <col min="13" max="13" width="11.7109375" style="2" customWidth="1"/>
    <col min="14" max="14" width="11.57421875" style="2" customWidth="1"/>
    <col min="15" max="16384" width="9.140625" style="2" customWidth="1"/>
  </cols>
  <sheetData>
    <row r="1" spans="3:14" ht="24.75" customHeight="1">
      <c r="C1" s="1"/>
      <c r="D1" s="1"/>
      <c r="E1" s="1"/>
      <c r="F1" s="1"/>
      <c r="G1" s="3"/>
      <c r="H1" s="4" t="s">
        <v>0</v>
      </c>
      <c r="I1" s="5"/>
      <c r="J1" s="1"/>
      <c r="K1" s="1"/>
      <c r="L1" s="1"/>
      <c r="M1" s="1"/>
      <c r="N1" s="6" t="s">
        <v>1</v>
      </c>
    </row>
    <row r="2" spans="1:14" ht="22.5">
      <c r="A2" s="1" t="s">
        <v>2</v>
      </c>
      <c r="B2" s="7"/>
      <c r="C2" s="8"/>
      <c r="D2" s="8"/>
      <c r="E2" s="9"/>
      <c r="F2" s="1"/>
      <c r="G2" s="3"/>
      <c r="H2" s="10" t="s">
        <v>3</v>
      </c>
      <c r="I2" s="5"/>
      <c r="J2" s="1"/>
      <c r="K2" s="1"/>
      <c r="L2" s="1"/>
      <c r="M2" s="1"/>
      <c r="N2" s="1"/>
    </row>
    <row r="3" spans="1:14" s="12" customFormat="1" ht="60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4</v>
      </c>
      <c r="I3" s="11" t="s">
        <v>5</v>
      </c>
      <c r="J3" s="11" t="s">
        <v>11</v>
      </c>
      <c r="K3" s="11" t="s">
        <v>7</v>
      </c>
      <c r="L3" s="11" t="s">
        <v>12</v>
      </c>
      <c r="M3" s="11" t="s">
        <v>9</v>
      </c>
      <c r="N3" s="11" t="s">
        <v>10</v>
      </c>
    </row>
    <row r="4" spans="1:14" s="16" customFormat="1" ht="39" customHeight="1">
      <c r="A4" s="13"/>
      <c r="B4" s="14" t="s">
        <v>13</v>
      </c>
      <c r="C4" s="15"/>
      <c r="D4" s="15"/>
      <c r="E4" s="15"/>
      <c r="F4" s="15"/>
      <c r="G4" s="15"/>
      <c r="H4" s="13"/>
      <c r="I4" s="14" t="s">
        <v>14</v>
      </c>
      <c r="J4" s="15"/>
      <c r="K4" s="15"/>
      <c r="L4" s="15"/>
      <c r="M4" s="15"/>
      <c r="N4" s="15"/>
    </row>
    <row r="5" spans="1:14" ht="18.75" customHeight="1">
      <c r="A5" s="17">
        <v>1</v>
      </c>
      <c r="B5" s="18" t="s">
        <v>15</v>
      </c>
      <c r="C5" s="1">
        <v>0</v>
      </c>
      <c r="D5" s="1">
        <v>500000</v>
      </c>
      <c r="E5" s="1">
        <v>0</v>
      </c>
      <c r="F5" s="1">
        <v>0</v>
      </c>
      <c r="G5" s="1">
        <v>0</v>
      </c>
      <c r="H5" s="17">
        <v>1</v>
      </c>
      <c r="I5" s="18" t="s">
        <v>16</v>
      </c>
      <c r="J5" s="1">
        <v>390231</v>
      </c>
      <c r="K5" s="15">
        <v>40845000</v>
      </c>
      <c r="L5" s="1">
        <v>0</v>
      </c>
      <c r="M5" s="15">
        <v>11000000</v>
      </c>
      <c r="N5" s="15">
        <v>30000000</v>
      </c>
    </row>
    <row r="6" spans="1:14" ht="18.75" customHeight="1">
      <c r="A6" s="17">
        <v>2</v>
      </c>
      <c r="B6" s="18" t="s">
        <v>17</v>
      </c>
      <c r="C6" s="1">
        <v>0</v>
      </c>
      <c r="D6" s="1">
        <v>10000000</v>
      </c>
      <c r="E6" s="1">
        <v>0</v>
      </c>
      <c r="F6" s="1">
        <v>500000</v>
      </c>
      <c r="G6" s="1">
        <v>100000</v>
      </c>
      <c r="H6" s="17">
        <v>2</v>
      </c>
      <c r="I6" s="15" t="s">
        <v>18</v>
      </c>
      <c r="J6" s="1">
        <v>0</v>
      </c>
      <c r="K6" s="15">
        <v>10000000</v>
      </c>
      <c r="L6" s="1">
        <v>0</v>
      </c>
      <c r="M6" s="15">
        <v>100000</v>
      </c>
      <c r="N6" s="15">
        <v>5000000</v>
      </c>
    </row>
    <row r="7" spans="1:14" s="16" customFormat="1" ht="18.75" customHeight="1">
      <c r="A7" s="17">
        <v>3</v>
      </c>
      <c r="B7" s="18" t="s">
        <v>16</v>
      </c>
      <c r="C7" s="1">
        <v>0</v>
      </c>
      <c r="D7" s="1">
        <v>5000000</v>
      </c>
      <c r="E7" s="1">
        <v>0</v>
      </c>
      <c r="F7" s="1">
        <v>500000</v>
      </c>
      <c r="G7" s="1">
        <v>500000</v>
      </c>
      <c r="H7" s="19">
        <v>3</v>
      </c>
      <c r="I7" s="20" t="s">
        <v>19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14" ht="36" customHeight="1">
      <c r="A8" s="17">
        <v>4</v>
      </c>
      <c r="B8" s="15" t="s">
        <v>20</v>
      </c>
      <c r="C8" s="1">
        <v>62500000</v>
      </c>
      <c r="D8" s="1">
        <v>100000000</v>
      </c>
      <c r="E8" s="1">
        <v>0</v>
      </c>
      <c r="F8" s="1">
        <v>55000000</v>
      </c>
      <c r="G8" s="1">
        <v>50000000</v>
      </c>
      <c r="H8" s="17">
        <v>4</v>
      </c>
      <c r="I8" s="20" t="s">
        <v>21</v>
      </c>
      <c r="J8" s="1">
        <v>0</v>
      </c>
      <c r="K8" s="1">
        <v>0</v>
      </c>
      <c r="L8" s="1">
        <v>0</v>
      </c>
      <c r="M8" s="1">
        <v>2000000</v>
      </c>
      <c r="N8" s="1">
        <v>1000000</v>
      </c>
    </row>
    <row r="9" spans="1:14" ht="31.5" customHeight="1">
      <c r="A9" s="17"/>
      <c r="C9" s="1"/>
      <c r="D9" s="1"/>
      <c r="E9" s="1"/>
      <c r="F9" s="1"/>
      <c r="G9" s="1"/>
      <c r="H9" s="17">
        <v>5</v>
      </c>
      <c r="I9" s="15" t="s">
        <v>20</v>
      </c>
      <c r="J9" s="1">
        <v>69917368</v>
      </c>
      <c r="K9" s="1">
        <v>130000000</v>
      </c>
      <c r="L9" s="1">
        <v>12939264</v>
      </c>
      <c r="M9" s="1">
        <v>20000000</v>
      </c>
      <c r="N9" s="1">
        <v>55000000</v>
      </c>
    </row>
    <row r="10" spans="1:14" ht="15">
      <c r="A10" s="17"/>
      <c r="B10" s="21"/>
      <c r="C10" s="22"/>
      <c r="D10" s="22"/>
      <c r="E10" s="22"/>
      <c r="F10" s="22"/>
      <c r="G10" s="22"/>
      <c r="H10" s="17"/>
      <c r="I10" s="21"/>
      <c r="J10" s="22"/>
      <c r="K10" s="22"/>
      <c r="L10" s="22"/>
      <c r="M10" s="22"/>
      <c r="N10" s="22"/>
    </row>
    <row r="11" spans="1:14" ht="18.75" customHeight="1">
      <c r="A11" s="17"/>
      <c r="C11" s="1"/>
      <c r="D11" s="1"/>
      <c r="E11" s="1"/>
      <c r="F11" s="1"/>
      <c r="G11" s="1"/>
      <c r="H11" s="17"/>
      <c r="J11" s="1"/>
      <c r="K11" s="1"/>
      <c r="L11" s="1"/>
      <c r="M11" s="1"/>
      <c r="N11" s="1"/>
    </row>
    <row r="12" spans="1:14" ht="18.75" customHeight="1">
      <c r="A12" s="17"/>
      <c r="C12" s="1"/>
      <c r="D12" s="1"/>
      <c r="E12" s="1"/>
      <c r="F12" s="1"/>
      <c r="G12" s="1"/>
      <c r="H12" s="17"/>
      <c r="J12" s="1"/>
      <c r="K12" s="1"/>
      <c r="L12" s="1"/>
      <c r="M12" s="1"/>
      <c r="N12" s="1"/>
    </row>
    <row r="13" spans="1:14" ht="15">
      <c r="A13" s="17"/>
      <c r="B13" s="23" t="s">
        <v>22</v>
      </c>
      <c r="C13" s="24">
        <f>SUM(C5:C12)</f>
        <v>62500000</v>
      </c>
      <c r="D13" s="24">
        <f aca="true" t="shared" si="0" ref="D13:G13">SUM(D5:D12)</f>
        <v>115500000</v>
      </c>
      <c r="E13" s="24">
        <f t="shared" si="0"/>
        <v>0</v>
      </c>
      <c r="F13" s="24">
        <f t="shared" si="0"/>
        <v>56000000</v>
      </c>
      <c r="G13" s="24">
        <f t="shared" si="0"/>
        <v>50600000</v>
      </c>
      <c r="H13" s="17"/>
      <c r="I13" s="23" t="s">
        <v>23</v>
      </c>
      <c r="J13" s="24">
        <f>SUM(J5:J12)</f>
        <v>70307599</v>
      </c>
      <c r="K13" s="24">
        <f aca="true" t="shared" si="1" ref="K13:N13">SUM(K5:K12)</f>
        <v>180845000</v>
      </c>
      <c r="L13" s="24">
        <f t="shared" si="1"/>
        <v>12939264</v>
      </c>
      <c r="M13" s="24">
        <f t="shared" si="1"/>
        <v>33100000</v>
      </c>
      <c r="N13" s="24">
        <f t="shared" si="1"/>
        <v>91000000</v>
      </c>
    </row>
    <row r="14" spans="1:14" ht="15">
      <c r="A14" s="17"/>
      <c r="B14" s="25" t="s">
        <v>24</v>
      </c>
      <c r="C14" s="24">
        <f>C15-C13</f>
        <v>7807599</v>
      </c>
      <c r="D14" s="24">
        <f aca="true" t="shared" si="2" ref="D14:G14">D15-D13</f>
        <v>65345000</v>
      </c>
      <c r="E14" s="24">
        <f t="shared" si="2"/>
        <v>12939264</v>
      </c>
      <c r="F14" s="24">
        <f t="shared" si="2"/>
        <v>0</v>
      </c>
      <c r="G14" s="24">
        <f t="shared" si="2"/>
        <v>40400000</v>
      </c>
      <c r="H14" s="26"/>
      <c r="I14" s="24" t="s">
        <v>25</v>
      </c>
      <c r="J14" s="24">
        <f aca="true" t="shared" si="3" ref="J14">J15-J13</f>
        <v>0</v>
      </c>
      <c r="K14" s="24">
        <f aca="true" t="shared" si="4" ref="K14">K15-K13</f>
        <v>0</v>
      </c>
      <c r="L14" s="24">
        <f aca="true" t="shared" si="5" ref="L14">L15-L13</f>
        <v>0</v>
      </c>
      <c r="M14" s="24">
        <f aca="true" t="shared" si="6" ref="M14">M15-M13</f>
        <v>22900000</v>
      </c>
      <c r="N14" s="24">
        <f aca="true" t="shared" si="7" ref="N14">N15-N13</f>
        <v>0</v>
      </c>
    </row>
    <row r="15" spans="1:14" ht="15">
      <c r="A15" s="17"/>
      <c r="B15" s="23" t="s">
        <v>26</v>
      </c>
      <c r="C15" s="24">
        <f>J13</f>
        <v>70307599</v>
      </c>
      <c r="D15" s="24">
        <f aca="true" t="shared" si="8" ref="D15:G15">K13</f>
        <v>180845000</v>
      </c>
      <c r="E15" s="24">
        <f>L13</f>
        <v>12939264</v>
      </c>
      <c r="F15" s="24">
        <f>F13</f>
        <v>56000000</v>
      </c>
      <c r="G15" s="24">
        <f t="shared" si="8"/>
        <v>91000000</v>
      </c>
      <c r="H15" s="17"/>
      <c r="I15" s="23" t="s">
        <v>27</v>
      </c>
      <c r="J15" s="24">
        <f>J13</f>
        <v>70307599</v>
      </c>
      <c r="K15" s="24">
        <f>K13</f>
        <v>180845000</v>
      </c>
      <c r="L15" s="24">
        <f>L13</f>
        <v>12939264</v>
      </c>
      <c r="M15" s="24">
        <f aca="true" t="shared" si="9" ref="M15">F13</f>
        <v>56000000</v>
      </c>
      <c r="N15" s="24">
        <f>N13</f>
        <v>91000000</v>
      </c>
    </row>
    <row r="16" spans="1:15" ht="15">
      <c r="A16" s="27"/>
      <c r="B16" s="28"/>
      <c r="C16" s="29"/>
      <c r="D16" s="29"/>
      <c r="E16" s="29"/>
      <c r="F16" s="29"/>
      <c r="G16" s="29"/>
      <c r="H16" s="27"/>
      <c r="I16" s="28"/>
      <c r="J16" s="29"/>
      <c r="K16" s="29"/>
      <c r="L16" s="29"/>
      <c r="M16" s="29"/>
      <c r="N16" s="29"/>
      <c r="O16" s="30"/>
    </row>
    <row r="17" spans="1:15" ht="15">
      <c r="A17" s="31"/>
      <c r="B17" s="31"/>
      <c r="C17" s="32"/>
      <c r="D17" s="32"/>
      <c r="E17" s="32"/>
      <c r="F17" s="32"/>
      <c r="G17" s="32"/>
      <c r="H17" s="31"/>
      <c r="I17" s="31"/>
      <c r="J17" s="32"/>
      <c r="K17" s="32"/>
      <c r="L17" s="32"/>
      <c r="M17" s="32"/>
      <c r="N17" s="32"/>
      <c r="O17" s="33"/>
    </row>
    <row r="18" spans="1:15" ht="15">
      <c r="A18" s="31"/>
      <c r="B18" s="31"/>
      <c r="C18" s="32"/>
      <c r="D18" s="32"/>
      <c r="E18" s="32"/>
      <c r="F18" s="32"/>
      <c r="G18" s="32"/>
      <c r="H18" s="31"/>
      <c r="I18" s="31"/>
      <c r="J18" s="32"/>
      <c r="K18" s="32"/>
      <c r="L18" s="32"/>
      <c r="M18" s="32"/>
      <c r="N18" s="32"/>
      <c r="O18" s="33"/>
    </row>
    <row r="19" spans="1:15" ht="15">
      <c r="A19" s="31"/>
      <c r="B19" s="31"/>
      <c r="C19" s="32"/>
      <c r="D19" s="32"/>
      <c r="E19" s="32"/>
      <c r="F19" s="32"/>
      <c r="G19" s="32"/>
      <c r="H19" s="31"/>
      <c r="I19" s="31"/>
      <c r="J19" s="32"/>
      <c r="K19" s="32"/>
      <c r="L19" s="32"/>
      <c r="M19" s="32"/>
      <c r="N19" s="32"/>
      <c r="O19" s="33"/>
    </row>
    <row r="20" spans="1:15" ht="15">
      <c r="A20" s="31"/>
      <c r="B20" s="31"/>
      <c r="C20" s="32"/>
      <c r="D20" s="32"/>
      <c r="E20" s="32"/>
      <c r="F20" s="32"/>
      <c r="G20" s="32"/>
      <c r="H20" s="31"/>
      <c r="I20" s="31"/>
      <c r="J20" s="32"/>
      <c r="K20" s="32"/>
      <c r="L20" s="32"/>
      <c r="M20" s="32"/>
      <c r="N20" s="32"/>
      <c r="O20" s="30"/>
    </row>
    <row r="21" spans="1:15" ht="15">
      <c r="A21" s="31"/>
      <c r="B21" s="31"/>
      <c r="C21" s="32"/>
      <c r="D21" s="32"/>
      <c r="E21" s="32"/>
      <c r="F21" s="32"/>
      <c r="G21" s="32"/>
      <c r="H21" s="31"/>
      <c r="I21" s="31"/>
      <c r="J21" s="32"/>
      <c r="K21" s="32"/>
      <c r="L21" s="32"/>
      <c r="M21" s="32"/>
      <c r="N21" s="32"/>
      <c r="O21" s="30"/>
    </row>
    <row r="22" spans="1:15" ht="15">
      <c r="A22" s="31"/>
      <c r="B22" s="31"/>
      <c r="C22" s="32"/>
      <c r="D22" s="32"/>
      <c r="E22" s="32"/>
      <c r="F22" s="32"/>
      <c r="G22" s="32"/>
      <c r="H22" s="31"/>
      <c r="I22" s="31"/>
      <c r="J22" s="32"/>
      <c r="K22" s="32"/>
      <c r="L22" s="32"/>
      <c r="M22" s="32"/>
      <c r="N22" s="32"/>
      <c r="O22" s="30"/>
    </row>
    <row r="23" spans="1:15" ht="15">
      <c r="A23" s="31"/>
      <c r="B23" s="34"/>
      <c r="C23" s="32"/>
      <c r="D23" s="32"/>
      <c r="E23" s="32"/>
      <c r="G23" s="32"/>
      <c r="H23" s="31"/>
      <c r="I23" s="31"/>
      <c r="J23" s="32"/>
      <c r="K23" s="32"/>
      <c r="L23" s="32"/>
      <c r="M23" s="32"/>
      <c r="N23" s="32"/>
      <c r="O23" s="30"/>
    </row>
  </sheetData>
  <sheetProtection selectLockedCells="1" selectUnlockedCells="1"/>
  <printOptions horizontalCentered="1"/>
  <pageMargins left="1" right="1" top="1.179861111111111" bottom="0.5597222222222222" header="0.5118055555555555" footer="0.5118055555555555"/>
  <pageSetup horizontalDpi="300" verticalDpi="300" orientation="portrait" paperSize="9" scale="85"/>
  <colBreaks count="2" manualBreakCount="2">
    <brk id="7" max="65535" man="1"/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9.28125" style="35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9.28125" style="35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